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aeid\Desktop\"/>
    </mc:Choice>
  </mc:AlternateContent>
  <xr:revisionPtr revIDLastSave="0" documentId="13_ncr:1_{15CBF4F5-3F55-4136-A451-81F615846824}" xr6:coauthVersionLast="36" xr6:coauthVersionMax="36" xr10:uidLastSave="{00000000-0000-0000-0000-000000000000}"/>
  <workbookProtection workbookPassword="CC3D" lockStructure="1"/>
  <bookViews>
    <workbookView xWindow="0" yWindow="0" windowWidth="28800" windowHeight="11625" xr2:uid="{D1C7D21E-C062-4D34-885C-6828B5CB0479}"/>
  </bookViews>
  <sheets>
    <sheet name="مزدطبقه بندی 1404 از ضریب ریالی" sheetId="1" r:id="rId1"/>
    <sheet name="محاسبه ضریب ریالی 1404 از مزد 1" sheetId="2" r:id="rId2"/>
    <sheet name="جدول طبقه بندی 1404 از  1403"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3" l="1"/>
  <c r="G9" i="3"/>
  <c r="G10" i="3"/>
  <c r="G11" i="3"/>
  <c r="G12" i="3"/>
  <c r="G13" i="3"/>
  <c r="G14" i="3"/>
  <c r="G15" i="3"/>
  <c r="G16" i="3"/>
  <c r="G17" i="3"/>
  <c r="G18" i="3"/>
  <c r="G19" i="3"/>
  <c r="G20" i="3"/>
  <c r="G21" i="3"/>
  <c r="G22" i="3"/>
  <c r="G23" i="3"/>
  <c r="G24" i="3"/>
  <c r="G25" i="3"/>
  <c r="G26" i="3"/>
  <c r="G7" i="3"/>
  <c r="H7" i="2"/>
  <c r="I7" i="2" s="1"/>
  <c r="G8" i="1" l="1"/>
  <c r="G9" i="1"/>
  <c r="G10" i="1"/>
  <c r="G11" i="1"/>
  <c r="G12" i="1"/>
  <c r="G13" i="1"/>
  <c r="G14" i="1"/>
  <c r="G15" i="1"/>
  <c r="G16" i="1"/>
  <c r="G17" i="1"/>
  <c r="G18" i="1"/>
  <c r="G19" i="1"/>
  <c r="G20" i="1"/>
  <c r="G21" i="1"/>
  <c r="G22" i="1"/>
  <c r="G23" i="1"/>
  <c r="G24" i="1"/>
  <c r="G25" i="1"/>
  <c r="G26" i="1"/>
  <c r="G7" i="1"/>
</calcChain>
</file>

<file path=xl/sharedStrings.xml><?xml version="1.0" encoding="utf-8"?>
<sst xmlns="http://schemas.openxmlformats.org/spreadsheetml/2006/main" count="23" uniqueCount="19">
  <si>
    <t>گروه شغلی</t>
  </si>
  <si>
    <t>Bn</t>
  </si>
  <si>
    <t>مزد گروه شغلی</t>
  </si>
  <si>
    <t>ضریب ریالی کارگاه</t>
  </si>
  <si>
    <t>حداقل مزد کارگاه به ریال</t>
  </si>
  <si>
    <t>راهنما : برای محاسبه جدول مزد گروه های شغلی کافی است اطلاعات مربوط به حداقل مزد کارگاه و ضریب ریالی وارد شود. سپس در جدول زیر مزد گروه های 20 گانه به دست می آید</t>
  </si>
  <si>
    <t>سایت کارتابان</t>
  </si>
  <si>
    <t>کانال تلگرام کارتابان</t>
  </si>
  <si>
    <t>صفحه اینستاگرام کارتابان</t>
  </si>
  <si>
    <t>kartaban.com</t>
  </si>
  <si>
    <t>kartaban</t>
  </si>
  <si>
    <t>kartaban_com</t>
  </si>
  <si>
    <t>مزد گروه شغلی 1403</t>
  </si>
  <si>
    <t>مزد گروه شغلی 1404</t>
  </si>
  <si>
    <t>ضریب ریالی 1403</t>
  </si>
  <si>
    <t>ضریب ریالی 1404</t>
  </si>
  <si>
    <t>مزد گروه 1 سال 1403</t>
  </si>
  <si>
    <t>راهنما: برای محاسبه ضریب ریالی 1403 و 1404 کافی است مزد یکی از گروه های شغلی در سال 1403 وارد شود. چون ضریب ریالی برای تمام گروه های شغلی عدد یکسانی است به همین دلیل وارد کردن مزد یکی از گروه ها کافی است.</t>
  </si>
  <si>
    <t>راهنما: برای محاسبه جدول طبقه بندی مشاغل 1404 کافی است مزد گروه های شغلی سال گذشته در ستون سبز رنگ وارد شود. مزدهای سال جدید با فرمول سایر سطوح مزدی محاسبه می شود.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</si>
</sst>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charset val="178"/>
      <scheme val="minor"/>
    </font>
    <font>
      <sz val="14"/>
      <color theme="1"/>
      <name val="B Lotus"/>
      <charset val="178"/>
    </font>
    <font>
      <b/>
      <sz val="16"/>
      <color theme="1"/>
      <name val="B Lotus"/>
      <charset val="178"/>
    </font>
    <font>
      <sz val="20"/>
      <color theme="1"/>
      <name val="B Lotus"/>
      <charset val="178"/>
    </font>
    <font>
      <sz val="24"/>
      <color theme="1"/>
      <name val="B Lotus"/>
      <charset val="178"/>
    </font>
    <font>
      <sz val="14"/>
      <color theme="1"/>
      <name val="Arial Rounded MT Bold"/>
      <family val="2"/>
    </font>
  </fonts>
  <fills count="5">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s>
  <cellStyleXfs count="1">
    <xf numFmtId="0" fontId="0" fillId="0" borderId="0"/>
  </cellStyleXfs>
  <cellXfs count="36">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3" borderId="11" xfId="0" applyFont="1" applyFill="1" applyBorder="1" applyAlignment="1">
      <alignment horizontal="center" vertical="center"/>
    </xf>
    <xf numFmtId="0" fontId="4" fillId="0" borderId="0" xfId="0" applyFont="1" applyFill="1" applyAlignment="1">
      <alignment vertical="top" wrapText="1"/>
    </xf>
    <xf numFmtId="3" fontId="1" fillId="0" borderId="7" xfId="0" applyNumberFormat="1" applyFont="1" applyBorder="1" applyAlignment="1" applyProtection="1">
      <alignment horizontal="center" vertical="center"/>
      <protection hidden="1"/>
    </xf>
    <xf numFmtId="0" fontId="1" fillId="0" borderId="0" xfId="0" applyFont="1" applyAlignment="1">
      <alignment horizontal="center"/>
    </xf>
    <xf numFmtId="0" fontId="5" fillId="0" borderId="0" xfId="0" applyFont="1" applyAlignment="1">
      <alignment horizontal="center"/>
    </xf>
    <xf numFmtId="0" fontId="3" fillId="4" borderId="0" xfId="0" applyFont="1" applyFill="1" applyAlignment="1">
      <alignment horizontal="center" vertical="top" wrapText="1"/>
    </xf>
    <xf numFmtId="0" fontId="2" fillId="3" borderId="10" xfId="0" applyFont="1" applyFill="1" applyBorder="1" applyAlignment="1">
      <alignment horizontal="center" vertical="center"/>
    </xf>
    <xf numFmtId="164" fontId="1" fillId="0" borderId="7" xfId="0" applyNumberFormat="1" applyFont="1" applyBorder="1" applyAlignment="1" applyProtection="1">
      <alignment horizontal="center" vertical="center"/>
      <protection hidden="1"/>
    </xf>
    <xf numFmtId="0" fontId="2" fillId="4" borderId="13" xfId="0" applyFont="1" applyFill="1" applyBorder="1" applyAlignment="1">
      <alignment horizontal="center" vertical="center" wrapText="1"/>
    </xf>
    <xf numFmtId="0" fontId="2" fillId="4" borderId="0" xfId="0" applyFont="1" applyFill="1" applyAlignment="1">
      <alignment horizontal="center" vertical="center" wrapText="1"/>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18" xfId="0" applyFont="1" applyFill="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2" fillId="0" borderId="13" xfId="0" applyFont="1" applyFill="1" applyBorder="1" applyAlignment="1">
      <alignment horizontal="center" vertical="center"/>
    </xf>
    <xf numFmtId="3" fontId="1" fillId="0" borderId="21" xfId="0" applyNumberFormat="1" applyFont="1" applyBorder="1" applyAlignment="1" applyProtection="1">
      <alignment horizontal="center" vertical="center"/>
      <protection hidden="1"/>
    </xf>
    <xf numFmtId="3" fontId="1" fillId="0" borderId="22" xfId="0" applyNumberFormat="1" applyFont="1" applyBorder="1" applyAlignment="1" applyProtection="1">
      <alignment horizontal="center" vertical="center"/>
      <protection hidden="1"/>
    </xf>
    <xf numFmtId="0" fontId="2" fillId="3" borderId="1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1419373</xdr:colOff>
      <xdr:row>7</xdr:row>
      <xdr:rowOff>60318</xdr:rowOff>
    </xdr:from>
    <xdr:ext cx="937629" cy="4081567"/>
    <xdr:sp macro="" textlink="">
      <xdr:nvSpPr>
        <xdr:cNvPr id="2" name="Rectangle 1">
          <a:extLst>
            <a:ext uri="{FF2B5EF4-FFF2-40B4-BE49-F238E27FC236}">
              <a16:creationId xmlns:a16="http://schemas.microsoft.com/office/drawing/2014/main" id="{74E7B506-EDF9-440E-9493-C2C9F44A93C0}"/>
            </a:ext>
          </a:extLst>
        </xdr:cNvPr>
        <xdr:cNvSpPr/>
      </xdr:nvSpPr>
      <xdr:spPr>
        <a:xfrm rot="16200000">
          <a:off x="9910811617" y="3862258"/>
          <a:ext cx="4081567"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kartaban.com</a:t>
          </a:r>
        </a:p>
      </xdr:txBody>
    </xdr:sp>
    <xdr:clientData/>
  </xdr:oneCellAnchor>
  <xdr:twoCellAnchor editAs="oneCell">
    <xdr:from>
      <xdr:col>4</xdr:col>
      <xdr:colOff>1434353</xdr:colOff>
      <xdr:row>0</xdr:row>
      <xdr:rowOff>0</xdr:rowOff>
    </xdr:from>
    <xdr:to>
      <xdr:col>6</xdr:col>
      <xdr:colOff>1228165</xdr:colOff>
      <xdr:row>1</xdr:row>
      <xdr:rowOff>867756</xdr:rowOff>
    </xdr:to>
    <xdr:pic>
      <xdr:nvPicPr>
        <xdr:cNvPr id="5" name="Picture 4">
          <a:extLst>
            <a:ext uri="{FF2B5EF4-FFF2-40B4-BE49-F238E27FC236}">
              <a16:creationId xmlns:a16="http://schemas.microsoft.com/office/drawing/2014/main" id="{2F69C8BE-84B4-4417-9AC4-25AFFA0FCB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10879041" y="0"/>
          <a:ext cx="2427194" cy="1058256"/>
        </a:xfrm>
        <a:prstGeom prst="rect">
          <a:avLst/>
        </a:prstGeom>
      </xdr:spPr>
    </xdr:pic>
    <xdr:clientData/>
  </xdr:twoCellAnchor>
  <xdr:twoCellAnchor>
    <xdr:from>
      <xdr:col>3</xdr:col>
      <xdr:colOff>582706</xdr:colOff>
      <xdr:row>1</xdr:row>
      <xdr:rowOff>616324</xdr:rowOff>
    </xdr:from>
    <xdr:to>
      <xdr:col>6</xdr:col>
      <xdr:colOff>2050677</xdr:colOff>
      <xdr:row>1</xdr:row>
      <xdr:rowOff>1512794</xdr:rowOff>
    </xdr:to>
    <xdr:sp macro="" textlink="">
      <xdr:nvSpPr>
        <xdr:cNvPr id="4" name="TextBox 3">
          <a:extLst>
            <a:ext uri="{FF2B5EF4-FFF2-40B4-BE49-F238E27FC236}">
              <a16:creationId xmlns:a16="http://schemas.microsoft.com/office/drawing/2014/main" id="{CD516251-3261-423E-A3F4-E5A28CBD6148}"/>
            </a:ext>
          </a:extLst>
        </xdr:cNvPr>
        <xdr:cNvSpPr txBox="1"/>
      </xdr:nvSpPr>
      <xdr:spPr>
        <a:xfrm>
          <a:off x="9910056529" y="806824"/>
          <a:ext cx="4706471" cy="896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1600" baseline="0">
              <a:cs typeface="B Titr" panose="00000700000000000000" pitchFamily="2" charset="-78"/>
            </a:rPr>
            <a:t>جدول محاسبه مزد گروه های شغلی 1404 طبقه بندی مشاغل</a:t>
          </a:r>
        </a:p>
        <a:p>
          <a:pPr algn="ctr" rtl="1"/>
          <a:r>
            <a:rPr lang="fa-IR" sz="1600" baseline="0">
              <a:cs typeface="B Titr" panose="00000700000000000000" pitchFamily="2" charset="-78"/>
            </a:rPr>
            <a:t>از روی ضریب ریالی و حداقل مزد کارگاه</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1430579</xdr:colOff>
      <xdr:row>7</xdr:row>
      <xdr:rowOff>71524</xdr:rowOff>
    </xdr:from>
    <xdr:ext cx="937629" cy="4081567"/>
    <xdr:sp macro="" textlink="">
      <xdr:nvSpPr>
        <xdr:cNvPr id="2" name="Rectangle 1">
          <a:extLst>
            <a:ext uri="{FF2B5EF4-FFF2-40B4-BE49-F238E27FC236}">
              <a16:creationId xmlns:a16="http://schemas.microsoft.com/office/drawing/2014/main" id="{876D5520-55C5-4CBD-861A-3547858B96A1}"/>
            </a:ext>
          </a:extLst>
        </xdr:cNvPr>
        <xdr:cNvSpPr/>
      </xdr:nvSpPr>
      <xdr:spPr>
        <a:xfrm rot="16200000">
          <a:off x="9912649381" y="4803552"/>
          <a:ext cx="4081567"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kartaban.com</a:t>
          </a:r>
        </a:p>
      </xdr:txBody>
    </xdr:sp>
    <xdr:clientData/>
  </xdr:oneCellAnchor>
  <xdr:twoCellAnchor editAs="oneCell">
    <xdr:from>
      <xdr:col>6</xdr:col>
      <xdr:colOff>201708</xdr:colOff>
      <xdr:row>0</xdr:row>
      <xdr:rowOff>22412</xdr:rowOff>
    </xdr:from>
    <xdr:to>
      <xdr:col>7</xdr:col>
      <xdr:colOff>291353</xdr:colOff>
      <xdr:row>1</xdr:row>
      <xdr:rowOff>784635</xdr:rowOff>
    </xdr:to>
    <xdr:pic>
      <xdr:nvPicPr>
        <xdr:cNvPr id="3" name="Picture 2">
          <a:extLst>
            <a:ext uri="{FF2B5EF4-FFF2-40B4-BE49-F238E27FC236}">
              <a16:creationId xmlns:a16="http://schemas.microsoft.com/office/drawing/2014/main" id="{D190F64B-8E33-49B2-BB60-5F59951E9E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11569323" y="22412"/>
          <a:ext cx="2185145" cy="952723"/>
        </a:xfrm>
        <a:prstGeom prst="rect">
          <a:avLst/>
        </a:prstGeom>
      </xdr:spPr>
    </xdr:pic>
    <xdr:clientData/>
  </xdr:twoCellAnchor>
  <xdr:twoCellAnchor>
    <xdr:from>
      <xdr:col>3</xdr:col>
      <xdr:colOff>593911</xdr:colOff>
      <xdr:row>1</xdr:row>
      <xdr:rowOff>549088</xdr:rowOff>
    </xdr:from>
    <xdr:to>
      <xdr:col>8</xdr:col>
      <xdr:colOff>1344706</xdr:colOff>
      <xdr:row>2</xdr:row>
      <xdr:rowOff>78440</xdr:rowOff>
    </xdr:to>
    <xdr:sp macro="" textlink="">
      <xdr:nvSpPr>
        <xdr:cNvPr id="4" name="TextBox 3">
          <a:extLst>
            <a:ext uri="{FF2B5EF4-FFF2-40B4-BE49-F238E27FC236}">
              <a16:creationId xmlns:a16="http://schemas.microsoft.com/office/drawing/2014/main" id="{4B598298-7213-4A09-83D1-B13EF1C4A60B}"/>
            </a:ext>
          </a:extLst>
        </xdr:cNvPr>
        <xdr:cNvSpPr txBox="1"/>
      </xdr:nvSpPr>
      <xdr:spPr>
        <a:xfrm>
          <a:off x="9908812676" y="739588"/>
          <a:ext cx="7788089" cy="896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1600" baseline="0">
              <a:cs typeface="B Titr" panose="00000700000000000000" pitchFamily="2" charset="-78"/>
            </a:rPr>
            <a:t>محاسبه ضریب ریالی 1404 کارگاه</a:t>
          </a:r>
        </a:p>
        <a:p>
          <a:pPr algn="ctr" rtl="1"/>
          <a:r>
            <a:rPr lang="fa-IR" sz="1600" baseline="0">
              <a:cs typeface="B Titr" panose="00000700000000000000" pitchFamily="2" charset="-78"/>
            </a:rPr>
            <a:t>از روی جدول مزد طبقه بندی مشاغل 1403</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1430579</xdr:colOff>
      <xdr:row>8</xdr:row>
      <xdr:rowOff>71524</xdr:rowOff>
    </xdr:from>
    <xdr:ext cx="937629" cy="4081567"/>
    <xdr:sp macro="" textlink="">
      <xdr:nvSpPr>
        <xdr:cNvPr id="2" name="Rectangle 1">
          <a:extLst>
            <a:ext uri="{FF2B5EF4-FFF2-40B4-BE49-F238E27FC236}">
              <a16:creationId xmlns:a16="http://schemas.microsoft.com/office/drawing/2014/main" id="{57948855-76F7-4D15-97AF-2E30A871D04E}"/>
            </a:ext>
          </a:extLst>
        </xdr:cNvPr>
        <xdr:cNvSpPr/>
      </xdr:nvSpPr>
      <xdr:spPr>
        <a:xfrm rot="16200000">
          <a:off x="9986041748" y="4796268"/>
          <a:ext cx="4081567"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kartaban.com</a:t>
          </a:r>
        </a:p>
      </xdr:txBody>
    </xdr:sp>
    <xdr:clientData/>
  </xdr:oneCellAnchor>
  <xdr:twoCellAnchor editAs="oneCell">
    <xdr:from>
      <xdr:col>5</xdr:col>
      <xdr:colOff>425824</xdr:colOff>
      <xdr:row>0</xdr:row>
      <xdr:rowOff>11206</xdr:rowOff>
    </xdr:from>
    <xdr:to>
      <xdr:col>6</xdr:col>
      <xdr:colOff>62754</xdr:colOff>
      <xdr:row>1</xdr:row>
      <xdr:rowOff>703075</xdr:rowOff>
    </xdr:to>
    <xdr:pic>
      <xdr:nvPicPr>
        <xdr:cNvPr id="3" name="Picture 2">
          <a:extLst>
            <a:ext uri="{FF2B5EF4-FFF2-40B4-BE49-F238E27FC236}">
              <a16:creationId xmlns:a16="http://schemas.microsoft.com/office/drawing/2014/main" id="{C22590DC-80C6-4B86-94C5-1E39ECC801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12033246" y="11206"/>
          <a:ext cx="2023783" cy="882369"/>
        </a:xfrm>
        <a:prstGeom prst="rect">
          <a:avLst/>
        </a:prstGeom>
      </xdr:spPr>
    </xdr:pic>
    <xdr:clientData/>
  </xdr:twoCellAnchor>
  <xdr:twoCellAnchor>
    <xdr:from>
      <xdr:col>4</xdr:col>
      <xdr:colOff>89646</xdr:colOff>
      <xdr:row>1</xdr:row>
      <xdr:rowOff>571501</xdr:rowOff>
    </xdr:from>
    <xdr:to>
      <xdr:col>6</xdr:col>
      <xdr:colOff>1759324</xdr:colOff>
      <xdr:row>1</xdr:row>
      <xdr:rowOff>1467971</xdr:rowOff>
    </xdr:to>
    <xdr:sp macro="" textlink="">
      <xdr:nvSpPr>
        <xdr:cNvPr id="4" name="TextBox 3">
          <a:extLst>
            <a:ext uri="{FF2B5EF4-FFF2-40B4-BE49-F238E27FC236}">
              <a16:creationId xmlns:a16="http://schemas.microsoft.com/office/drawing/2014/main" id="{25F8CCF3-2A99-4F28-B0C1-0CF885963A1A}"/>
            </a:ext>
          </a:extLst>
        </xdr:cNvPr>
        <xdr:cNvSpPr txBox="1"/>
      </xdr:nvSpPr>
      <xdr:spPr>
        <a:xfrm>
          <a:off x="9910336676" y="762001"/>
          <a:ext cx="6163236" cy="896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1600">
              <a:cs typeface="B Titr" panose="00000700000000000000" pitchFamily="2" charset="-78"/>
            </a:rPr>
            <a:t>جدول</a:t>
          </a:r>
          <a:r>
            <a:rPr lang="fa-IR" sz="1600" baseline="0">
              <a:cs typeface="B Titr" panose="00000700000000000000" pitchFamily="2" charset="-78"/>
            </a:rPr>
            <a:t> محاسبه مزد گروه های شغلی طبقه بندی مشاغل 1404</a:t>
          </a:r>
        </a:p>
        <a:p>
          <a:pPr algn="ctr" rtl="1"/>
          <a:r>
            <a:rPr lang="fa-IR" sz="1600" baseline="0">
              <a:cs typeface="B Titr" panose="00000700000000000000" pitchFamily="2" charset="-78"/>
            </a:rPr>
            <a:t>از روی جدول مزد گروه های شغلی 1403 با فرمول سایر سطوح مزدی</a:t>
          </a:r>
          <a:endParaRPr lang="en-US" sz="1600">
            <a:cs typeface="B Titr" panose="00000700000000000000" pitchFamily="2" charset="-7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96B9F-4C79-4849-865E-795646EEBA3E}">
  <dimension ref="E2:P26"/>
  <sheetViews>
    <sheetView showGridLines="0" rightToLeft="1" tabSelected="1" zoomScale="85" zoomScaleNormal="85" workbookViewId="0">
      <selection activeCell="E26" sqref="E26"/>
    </sheetView>
  </sheetViews>
  <sheetFormatPr defaultRowHeight="15" x14ac:dyDescent="0.25"/>
  <cols>
    <col min="5" max="5" width="31.5703125" customWidth="1"/>
    <col min="6" max="6" width="7.85546875" customWidth="1"/>
    <col min="7" max="7" width="31.42578125" customWidth="1"/>
  </cols>
  <sheetData>
    <row r="2" spans="5:16" ht="122.25" customHeight="1" thickBot="1" x14ac:dyDescent="0.3"/>
    <row r="3" spans="5:16" ht="29.25" customHeight="1" x14ac:dyDescent="0.25">
      <c r="E3" s="14" t="s">
        <v>4</v>
      </c>
      <c r="F3" s="8"/>
      <c r="G3" s="14" t="s">
        <v>3</v>
      </c>
      <c r="I3" s="19" t="s">
        <v>5</v>
      </c>
      <c r="J3" s="19"/>
      <c r="K3" s="19"/>
      <c r="L3" s="19"/>
      <c r="M3" s="19"/>
      <c r="N3" s="19"/>
      <c r="O3" s="19"/>
      <c r="P3" s="15"/>
    </row>
    <row r="4" spans="5:16" ht="35.25" customHeight="1" thickBot="1" x14ac:dyDescent="0.3">
      <c r="E4" s="10">
        <v>3463656</v>
      </c>
      <c r="F4" s="9"/>
      <c r="G4" s="10">
        <v>421.15100000000001</v>
      </c>
      <c r="I4" s="19"/>
      <c r="J4" s="19"/>
      <c r="K4" s="19"/>
      <c r="L4" s="19"/>
      <c r="M4" s="19"/>
      <c r="N4" s="19"/>
      <c r="O4" s="19"/>
      <c r="P4" s="15"/>
    </row>
    <row r="5" spans="5:16" ht="25.5" customHeight="1" thickBot="1" x14ac:dyDescent="0.3">
      <c r="E5" s="1"/>
      <c r="F5" s="1"/>
      <c r="G5" s="1"/>
      <c r="I5" s="19"/>
      <c r="J5" s="19"/>
      <c r="K5" s="19"/>
      <c r="L5" s="19"/>
      <c r="M5" s="19"/>
      <c r="N5" s="19"/>
      <c r="O5" s="19"/>
      <c r="P5" s="15"/>
    </row>
    <row r="6" spans="5:16" ht="30" customHeight="1" thickBot="1" x14ac:dyDescent="0.3">
      <c r="E6" s="11" t="s">
        <v>0</v>
      </c>
      <c r="F6" s="12" t="s">
        <v>1</v>
      </c>
      <c r="G6" s="13" t="s">
        <v>2</v>
      </c>
      <c r="I6" s="19"/>
      <c r="J6" s="19"/>
      <c r="K6" s="19"/>
      <c r="L6" s="19"/>
      <c r="M6" s="19"/>
      <c r="N6" s="19"/>
      <c r="O6" s="19"/>
      <c r="P6" s="15"/>
    </row>
    <row r="7" spans="5:16" ht="24.75" customHeight="1" x14ac:dyDescent="0.25">
      <c r="E7" s="6">
        <v>1</v>
      </c>
      <c r="F7" s="7">
        <v>0</v>
      </c>
      <c r="G7" s="16">
        <f>ROUNDDOWN((F7*$G$4+$E$4),0)</f>
        <v>3463656</v>
      </c>
      <c r="I7" s="19"/>
      <c r="J7" s="19"/>
      <c r="K7" s="19"/>
      <c r="L7" s="19"/>
      <c r="M7" s="19"/>
      <c r="N7" s="19"/>
      <c r="O7" s="19"/>
      <c r="P7" s="15"/>
    </row>
    <row r="8" spans="5:16" ht="24.75" customHeight="1" x14ac:dyDescent="0.25">
      <c r="E8" s="3">
        <v>2</v>
      </c>
      <c r="F8" s="2">
        <v>15</v>
      </c>
      <c r="G8" s="16">
        <f t="shared" ref="G8:G26" si="0">ROUNDDOWN((F8*$G$4+$E$4),0)</f>
        <v>3469973</v>
      </c>
      <c r="I8" s="19"/>
      <c r="J8" s="19"/>
      <c r="K8" s="19"/>
      <c r="L8" s="19"/>
      <c r="M8" s="19"/>
      <c r="N8" s="19"/>
      <c r="O8" s="19"/>
      <c r="P8" s="15"/>
    </row>
    <row r="9" spans="5:16" ht="24.75" x14ac:dyDescent="0.7">
      <c r="E9" s="3">
        <v>3</v>
      </c>
      <c r="F9" s="2">
        <v>30</v>
      </c>
      <c r="G9" s="16">
        <f t="shared" si="0"/>
        <v>3476290</v>
      </c>
      <c r="I9" s="17" t="s">
        <v>6</v>
      </c>
      <c r="J9" s="17"/>
      <c r="K9" s="17"/>
      <c r="L9" s="18" t="s">
        <v>9</v>
      </c>
      <c r="M9" s="18"/>
      <c r="N9" s="18"/>
      <c r="O9" s="18"/>
    </row>
    <row r="10" spans="5:16" ht="24.75" x14ac:dyDescent="0.7">
      <c r="E10" s="3">
        <v>4</v>
      </c>
      <c r="F10" s="2">
        <v>45</v>
      </c>
      <c r="G10" s="16">
        <f t="shared" si="0"/>
        <v>3482607</v>
      </c>
      <c r="I10" s="17" t="s">
        <v>7</v>
      </c>
      <c r="J10" s="17"/>
      <c r="K10" s="17"/>
      <c r="L10" s="18" t="s">
        <v>10</v>
      </c>
      <c r="M10" s="18"/>
      <c r="N10" s="18"/>
      <c r="O10" s="18"/>
    </row>
    <row r="11" spans="5:16" ht="24.75" x14ac:dyDescent="0.7">
      <c r="E11" s="3">
        <v>5</v>
      </c>
      <c r="F11" s="2">
        <v>65</v>
      </c>
      <c r="G11" s="16">
        <f t="shared" si="0"/>
        <v>3491030</v>
      </c>
      <c r="I11" s="17" t="s">
        <v>8</v>
      </c>
      <c r="J11" s="17"/>
      <c r="K11" s="17"/>
      <c r="L11" s="18" t="s">
        <v>11</v>
      </c>
      <c r="M11" s="18"/>
      <c r="N11" s="18"/>
      <c r="O11" s="18"/>
    </row>
    <row r="12" spans="5:16" ht="24.75" x14ac:dyDescent="0.25">
      <c r="E12" s="3">
        <v>6</v>
      </c>
      <c r="F12" s="2">
        <v>85</v>
      </c>
      <c r="G12" s="16">
        <f t="shared" si="0"/>
        <v>3499453</v>
      </c>
    </row>
    <row r="13" spans="5:16" ht="24.75" x14ac:dyDescent="0.25">
      <c r="E13" s="3">
        <v>7</v>
      </c>
      <c r="F13" s="2">
        <v>105</v>
      </c>
      <c r="G13" s="16">
        <f t="shared" si="0"/>
        <v>3507876</v>
      </c>
    </row>
    <row r="14" spans="5:16" ht="24.75" x14ac:dyDescent="0.25">
      <c r="E14" s="3">
        <v>8</v>
      </c>
      <c r="F14" s="2">
        <v>130</v>
      </c>
      <c r="G14" s="16">
        <f t="shared" si="0"/>
        <v>3518405</v>
      </c>
    </row>
    <row r="15" spans="5:16" ht="24.75" x14ac:dyDescent="0.25">
      <c r="E15" s="3">
        <v>9</v>
      </c>
      <c r="F15" s="2">
        <v>155</v>
      </c>
      <c r="G15" s="16">
        <f t="shared" si="0"/>
        <v>3528934</v>
      </c>
    </row>
    <row r="16" spans="5:16" ht="24.75" x14ac:dyDescent="0.25">
      <c r="E16" s="3">
        <v>10</v>
      </c>
      <c r="F16" s="2">
        <v>185</v>
      </c>
      <c r="G16" s="16">
        <f t="shared" si="0"/>
        <v>3541568</v>
      </c>
    </row>
    <row r="17" spans="5:7" ht="24.75" x14ac:dyDescent="0.25">
      <c r="E17" s="3">
        <v>11</v>
      </c>
      <c r="F17" s="2">
        <v>215</v>
      </c>
      <c r="G17" s="16">
        <f t="shared" si="0"/>
        <v>3554203</v>
      </c>
    </row>
    <row r="18" spans="5:7" ht="24.75" x14ac:dyDescent="0.25">
      <c r="E18" s="3">
        <v>12</v>
      </c>
      <c r="F18" s="2">
        <v>245</v>
      </c>
      <c r="G18" s="16">
        <f t="shared" si="0"/>
        <v>3566837</v>
      </c>
    </row>
    <row r="19" spans="5:7" ht="24.75" x14ac:dyDescent="0.25">
      <c r="E19" s="3">
        <v>13</v>
      </c>
      <c r="F19" s="2">
        <v>285</v>
      </c>
      <c r="G19" s="16">
        <f t="shared" si="0"/>
        <v>3583684</v>
      </c>
    </row>
    <row r="20" spans="5:7" ht="24.75" x14ac:dyDescent="0.25">
      <c r="E20" s="3">
        <v>14</v>
      </c>
      <c r="F20" s="2">
        <v>325</v>
      </c>
      <c r="G20" s="16">
        <f t="shared" si="0"/>
        <v>3600530</v>
      </c>
    </row>
    <row r="21" spans="5:7" ht="24.75" x14ac:dyDescent="0.25">
      <c r="E21" s="3">
        <v>15</v>
      </c>
      <c r="F21" s="2">
        <v>365</v>
      </c>
      <c r="G21" s="16">
        <f t="shared" si="0"/>
        <v>3617376</v>
      </c>
    </row>
    <row r="22" spans="5:7" ht="24.75" x14ac:dyDescent="0.25">
      <c r="E22" s="3">
        <v>16</v>
      </c>
      <c r="F22" s="2">
        <v>415</v>
      </c>
      <c r="G22" s="16">
        <f t="shared" si="0"/>
        <v>3638433</v>
      </c>
    </row>
    <row r="23" spans="5:7" ht="24.75" x14ac:dyDescent="0.25">
      <c r="E23" s="3">
        <v>17</v>
      </c>
      <c r="F23" s="2">
        <v>465</v>
      </c>
      <c r="G23" s="16">
        <f t="shared" si="0"/>
        <v>3659491</v>
      </c>
    </row>
    <row r="24" spans="5:7" ht="24.75" x14ac:dyDescent="0.25">
      <c r="E24" s="3">
        <v>18</v>
      </c>
      <c r="F24" s="2">
        <v>525</v>
      </c>
      <c r="G24" s="16">
        <f t="shared" si="0"/>
        <v>3684760</v>
      </c>
    </row>
    <row r="25" spans="5:7" ht="24.75" x14ac:dyDescent="0.25">
      <c r="E25" s="3">
        <v>19</v>
      </c>
      <c r="F25" s="2">
        <v>585</v>
      </c>
      <c r="G25" s="16">
        <f t="shared" si="0"/>
        <v>3710029</v>
      </c>
    </row>
    <row r="26" spans="5:7" ht="25.5" thickBot="1" x14ac:dyDescent="0.3">
      <c r="E26" s="4">
        <v>20</v>
      </c>
      <c r="F26" s="5">
        <v>660</v>
      </c>
      <c r="G26" s="16">
        <f t="shared" si="0"/>
        <v>3741615</v>
      </c>
    </row>
  </sheetData>
  <sheetProtection password="CC3D" sheet="1" objects="1" scenarios="1"/>
  <protectedRanges>
    <protectedRange sqref="G4" name="Range2"/>
    <protectedRange sqref="E4" name="Range1"/>
  </protectedRanges>
  <mergeCells count="7">
    <mergeCell ref="I3:O8"/>
    <mergeCell ref="I9:K9"/>
    <mergeCell ref="I10:K10"/>
    <mergeCell ref="I11:K11"/>
    <mergeCell ref="L9:O9"/>
    <mergeCell ref="L10:O10"/>
    <mergeCell ref="L11:O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5842-94E2-471B-839E-81EC93EB65C9}">
  <dimension ref="E2:I25"/>
  <sheetViews>
    <sheetView showGridLines="0" rightToLeft="1" zoomScale="85" zoomScaleNormal="85" workbookViewId="0">
      <selection activeCell="L3" sqref="L3"/>
    </sheetView>
  </sheetViews>
  <sheetFormatPr defaultRowHeight="15" x14ac:dyDescent="0.25"/>
  <cols>
    <col min="5" max="5" width="31.5703125" customWidth="1"/>
    <col min="6" max="6" width="7.85546875" customWidth="1"/>
    <col min="7" max="7" width="31.42578125" customWidth="1"/>
    <col min="8" max="8" width="25.5703125" customWidth="1"/>
    <col min="9" max="9" width="20.28515625" bestFit="1" customWidth="1"/>
  </cols>
  <sheetData>
    <row r="2" spans="5:9" ht="107.25" customHeight="1" thickBot="1" x14ac:dyDescent="0.3"/>
    <row r="3" spans="5:9" ht="45.75" customHeight="1" x14ac:dyDescent="0.25">
      <c r="E3" s="14" t="s">
        <v>16</v>
      </c>
      <c r="F3" s="22" t="s">
        <v>17</v>
      </c>
      <c r="G3" s="23"/>
      <c r="H3" s="23"/>
      <c r="I3" s="23"/>
    </row>
    <row r="4" spans="5:9" ht="45.75" customHeight="1" thickBot="1" x14ac:dyDescent="0.3">
      <c r="E4" s="10">
        <v>2388728</v>
      </c>
      <c r="F4" s="22"/>
      <c r="G4" s="23"/>
      <c r="H4" s="23"/>
      <c r="I4" s="23"/>
    </row>
    <row r="5" spans="5:9" ht="25.5" customHeight="1" thickBot="1" x14ac:dyDescent="0.3">
      <c r="E5" s="1"/>
      <c r="F5" s="1"/>
      <c r="G5" s="1"/>
    </row>
    <row r="6" spans="5:9" ht="30" customHeight="1" thickBot="1" x14ac:dyDescent="0.3">
      <c r="E6" s="11" t="s">
        <v>0</v>
      </c>
      <c r="F6" s="12" t="s">
        <v>1</v>
      </c>
      <c r="G6" s="20" t="s">
        <v>12</v>
      </c>
      <c r="H6" s="13" t="s">
        <v>14</v>
      </c>
      <c r="I6" s="13" t="s">
        <v>15</v>
      </c>
    </row>
    <row r="7" spans="5:9" ht="24.75" customHeight="1" x14ac:dyDescent="0.25">
      <c r="E7" s="3">
        <v>2</v>
      </c>
      <c r="F7" s="2">
        <v>15</v>
      </c>
      <c r="G7" s="16">
        <v>2393514</v>
      </c>
      <c r="H7" s="21">
        <f>(G7-$E$4)/F7</f>
        <v>319.06666666666666</v>
      </c>
      <c r="I7" s="21">
        <f>H7*1.32</f>
        <v>421.16800000000001</v>
      </c>
    </row>
    <row r="8" spans="5:9" ht="24.75" x14ac:dyDescent="0.25">
      <c r="E8" s="3">
        <v>3</v>
      </c>
      <c r="F8" s="2">
        <v>30</v>
      </c>
      <c r="G8" s="16"/>
      <c r="H8" s="21"/>
      <c r="I8" s="21"/>
    </row>
    <row r="9" spans="5:9" ht="24.75" x14ac:dyDescent="0.25">
      <c r="E9" s="3">
        <v>4</v>
      </c>
      <c r="F9" s="2">
        <v>45</v>
      </c>
      <c r="G9" s="16"/>
      <c r="H9" s="21"/>
      <c r="I9" s="21"/>
    </row>
    <row r="10" spans="5:9" ht="24.75" x14ac:dyDescent="0.25">
      <c r="E10" s="3">
        <v>5</v>
      </c>
      <c r="F10" s="2">
        <v>65</v>
      </c>
      <c r="G10" s="16"/>
      <c r="H10" s="21"/>
      <c r="I10" s="21"/>
    </row>
    <row r="11" spans="5:9" ht="24.75" x14ac:dyDescent="0.25">
      <c r="E11" s="3">
        <v>6</v>
      </c>
      <c r="F11" s="2">
        <v>85</v>
      </c>
      <c r="G11" s="16"/>
      <c r="H11" s="21"/>
      <c r="I11" s="21"/>
    </row>
    <row r="12" spans="5:9" ht="24.75" x14ac:dyDescent="0.25">
      <c r="E12" s="3">
        <v>7</v>
      </c>
      <c r="F12" s="2">
        <v>105</v>
      </c>
      <c r="G12" s="16"/>
      <c r="H12" s="21"/>
      <c r="I12" s="21"/>
    </row>
    <row r="13" spans="5:9" ht="24.75" x14ac:dyDescent="0.25">
      <c r="E13" s="3">
        <v>8</v>
      </c>
      <c r="F13" s="2">
        <v>130</v>
      </c>
      <c r="G13" s="16"/>
      <c r="H13" s="21"/>
      <c r="I13" s="21"/>
    </row>
    <row r="14" spans="5:9" ht="24.75" x14ac:dyDescent="0.25">
      <c r="E14" s="3">
        <v>9</v>
      </c>
      <c r="F14" s="2">
        <v>155</v>
      </c>
      <c r="G14" s="16"/>
      <c r="H14" s="21"/>
      <c r="I14" s="21"/>
    </row>
    <row r="15" spans="5:9" ht="24.75" x14ac:dyDescent="0.25">
      <c r="E15" s="3">
        <v>10</v>
      </c>
      <c r="F15" s="2">
        <v>185</v>
      </c>
      <c r="G15" s="16"/>
      <c r="H15" s="21"/>
      <c r="I15" s="21"/>
    </row>
    <row r="16" spans="5:9" ht="24.75" x14ac:dyDescent="0.25">
      <c r="E16" s="3">
        <v>11</v>
      </c>
      <c r="F16" s="2">
        <v>215</v>
      </c>
      <c r="G16" s="16"/>
      <c r="H16" s="21"/>
      <c r="I16" s="21"/>
    </row>
    <row r="17" spans="5:9" ht="24.75" x14ac:dyDescent="0.25">
      <c r="E17" s="3">
        <v>12</v>
      </c>
      <c r="F17" s="2">
        <v>245</v>
      </c>
      <c r="G17" s="16"/>
      <c r="H17" s="21"/>
      <c r="I17" s="21"/>
    </row>
    <row r="18" spans="5:9" ht="24.75" x14ac:dyDescent="0.25">
      <c r="E18" s="3">
        <v>13</v>
      </c>
      <c r="F18" s="2">
        <v>285</v>
      </c>
      <c r="G18" s="16"/>
      <c r="H18" s="21"/>
      <c r="I18" s="21"/>
    </row>
    <row r="19" spans="5:9" ht="24.75" x14ac:dyDescent="0.25">
      <c r="E19" s="3">
        <v>14</v>
      </c>
      <c r="F19" s="2">
        <v>325</v>
      </c>
      <c r="G19" s="16"/>
      <c r="H19" s="21"/>
      <c r="I19" s="21"/>
    </row>
    <row r="20" spans="5:9" ht="24.75" x14ac:dyDescent="0.25">
      <c r="E20" s="3">
        <v>15</v>
      </c>
      <c r="F20" s="2">
        <v>365</v>
      </c>
      <c r="G20" s="16"/>
      <c r="H20" s="21"/>
      <c r="I20" s="21"/>
    </row>
    <row r="21" spans="5:9" ht="24.75" x14ac:dyDescent="0.25">
      <c r="E21" s="3">
        <v>16</v>
      </c>
      <c r="F21" s="2">
        <v>415</v>
      </c>
      <c r="G21" s="16"/>
      <c r="H21" s="21"/>
      <c r="I21" s="21"/>
    </row>
    <row r="22" spans="5:9" ht="24.75" x14ac:dyDescent="0.25">
      <c r="E22" s="3">
        <v>17</v>
      </c>
      <c r="F22" s="2">
        <v>465</v>
      </c>
      <c r="G22" s="16"/>
      <c r="H22" s="21"/>
      <c r="I22" s="21"/>
    </row>
    <row r="23" spans="5:9" ht="24.75" x14ac:dyDescent="0.25">
      <c r="E23" s="3">
        <v>18</v>
      </c>
      <c r="F23" s="2">
        <v>525</v>
      </c>
      <c r="G23" s="16"/>
      <c r="H23" s="21"/>
      <c r="I23" s="21"/>
    </row>
    <row r="24" spans="5:9" ht="24.75" x14ac:dyDescent="0.25">
      <c r="E24" s="3">
        <v>19</v>
      </c>
      <c r="F24" s="2">
        <v>585</v>
      </c>
      <c r="G24" s="16"/>
      <c r="H24" s="21"/>
      <c r="I24" s="21"/>
    </row>
    <row r="25" spans="5:9" ht="25.5" thickBot="1" x14ac:dyDescent="0.3">
      <c r="E25" s="4">
        <v>20</v>
      </c>
      <c r="F25" s="5">
        <v>660</v>
      </c>
      <c r="G25" s="16"/>
      <c r="H25" s="21"/>
      <c r="I25" s="21"/>
    </row>
  </sheetData>
  <sheetProtection password="CC3D" sheet="1" objects="1" scenarios="1"/>
  <protectedRanges>
    <protectedRange sqref="G7:G25" name="Range2"/>
    <protectedRange sqref="E4" name="Range1"/>
  </protectedRanges>
  <mergeCells count="1">
    <mergeCell ref="F3:I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3296-BB00-48E7-AFCE-ABA4F057648C}">
  <dimension ref="E2:G26"/>
  <sheetViews>
    <sheetView showGridLines="0" rightToLeft="1" zoomScale="85" zoomScaleNormal="85" workbookViewId="0">
      <selection activeCell="L2" sqref="L2"/>
    </sheetView>
  </sheetViews>
  <sheetFormatPr defaultRowHeight="15" x14ac:dyDescent="0.25"/>
  <cols>
    <col min="5" max="5" width="31.5703125" customWidth="1"/>
    <col min="6" max="6" width="35.85546875" customWidth="1"/>
    <col min="7" max="7" width="31.28515625" customWidth="1"/>
  </cols>
  <sheetData>
    <row r="2" spans="5:7" ht="117.75" customHeight="1" x14ac:dyDescent="0.25"/>
    <row r="3" spans="5:7" ht="45.75" customHeight="1" x14ac:dyDescent="0.25">
      <c r="E3" s="23" t="s">
        <v>18</v>
      </c>
      <c r="F3" s="23"/>
      <c r="G3" s="23"/>
    </row>
    <row r="4" spans="5:7" ht="45.75" customHeight="1" x14ac:dyDescent="0.25">
      <c r="E4" s="23"/>
      <c r="F4" s="23"/>
      <c r="G4" s="23"/>
    </row>
    <row r="5" spans="5:7" ht="25.5" customHeight="1" thickBot="1" x14ac:dyDescent="0.3">
      <c r="E5" s="1"/>
      <c r="F5" s="1"/>
    </row>
    <row r="6" spans="5:7" ht="30" customHeight="1" thickBot="1" x14ac:dyDescent="0.3">
      <c r="E6" s="25" t="s">
        <v>0</v>
      </c>
      <c r="F6" s="32" t="s">
        <v>12</v>
      </c>
      <c r="G6" s="24" t="s">
        <v>13</v>
      </c>
    </row>
    <row r="7" spans="5:7" ht="30" customHeight="1" x14ac:dyDescent="0.25">
      <c r="E7" s="26">
        <v>1</v>
      </c>
      <c r="F7" s="29">
        <v>2388728</v>
      </c>
      <c r="G7" s="35">
        <f>ROUND((1.32*F7+310535),0)</f>
        <v>3463656</v>
      </c>
    </row>
    <row r="8" spans="5:7" ht="24.75" customHeight="1" x14ac:dyDescent="0.25">
      <c r="E8" s="27">
        <v>2</v>
      </c>
      <c r="F8" s="27">
        <v>2393514</v>
      </c>
      <c r="G8" s="33">
        <f t="shared" ref="G8:G26" si="0">ROUND((1.32*F8+310535),0)</f>
        <v>3469973</v>
      </c>
    </row>
    <row r="9" spans="5:7" ht="29.25" x14ac:dyDescent="0.25">
      <c r="E9" s="27">
        <v>3</v>
      </c>
      <c r="F9" s="30"/>
      <c r="G9" s="33">
        <f t="shared" si="0"/>
        <v>310535</v>
      </c>
    </row>
    <row r="10" spans="5:7" ht="29.25" x14ac:dyDescent="0.25">
      <c r="E10" s="27">
        <v>4</v>
      </c>
      <c r="F10" s="30"/>
      <c r="G10" s="33">
        <f t="shared" si="0"/>
        <v>310535</v>
      </c>
    </row>
    <row r="11" spans="5:7" ht="29.25" x14ac:dyDescent="0.25">
      <c r="E11" s="27">
        <v>5</v>
      </c>
      <c r="F11" s="30"/>
      <c r="G11" s="33">
        <f t="shared" si="0"/>
        <v>310535</v>
      </c>
    </row>
    <row r="12" spans="5:7" ht="29.25" x14ac:dyDescent="0.25">
      <c r="E12" s="27">
        <v>6</v>
      </c>
      <c r="F12" s="30"/>
      <c r="G12" s="33">
        <f t="shared" si="0"/>
        <v>310535</v>
      </c>
    </row>
    <row r="13" spans="5:7" ht="29.25" x14ac:dyDescent="0.25">
      <c r="E13" s="27">
        <v>7</v>
      </c>
      <c r="F13" s="30"/>
      <c r="G13" s="33">
        <f t="shared" si="0"/>
        <v>310535</v>
      </c>
    </row>
    <row r="14" spans="5:7" ht="29.25" x14ac:dyDescent="0.25">
      <c r="E14" s="27">
        <v>8</v>
      </c>
      <c r="F14" s="30"/>
      <c r="G14" s="33">
        <f t="shared" si="0"/>
        <v>310535</v>
      </c>
    </row>
    <row r="15" spans="5:7" ht="29.25" x14ac:dyDescent="0.25">
      <c r="E15" s="27">
        <v>9</v>
      </c>
      <c r="F15" s="30"/>
      <c r="G15" s="33">
        <f t="shared" si="0"/>
        <v>310535</v>
      </c>
    </row>
    <row r="16" spans="5:7" ht="29.25" x14ac:dyDescent="0.25">
      <c r="E16" s="27">
        <v>10</v>
      </c>
      <c r="F16" s="30"/>
      <c r="G16" s="33">
        <f t="shared" si="0"/>
        <v>310535</v>
      </c>
    </row>
    <row r="17" spans="5:7" ht="29.25" x14ac:dyDescent="0.25">
      <c r="E17" s="27">
        <v>11</v>
      </c>
      <c r="F17" s="30"/>
      <c r="G17" s="33">
        <f t="shared" si="0"/>
        <v>310535</v>
      </c>
    </row>
    <row r="18" spans="5:7" ht="29.25" x14ac:dyDescent="0.25">
      <c r="E18" s="27">
        <v>12</v>
      </c>
      <c r="F18" s="30"/>
      <c r="G18" s="33">
        <f t="shared" si="0"/>
        <v>310535</v>
      </c>
    </row>
    <row r="19" spans="5:7" ht="29.25" x14ac:dyDescent="0.25">
      <c r="E19" s="27">
        <v>13</v>
      </c>
      <c r="F19" s="30"/>
      <c r="G19" s="33">
        <f t="shared" si="0"/>
        <v>310535</v>
      </c>
    </row>
    <row r="20" spans="5:7" ht="29.25" x14ac:dyDescent="0.25">
      <c r="E20" s="27">
        <v>14</v>
      </c>
      <c r="F20" s="30"/>
      <c r="G20" s="33">
        <f t="shared" si="0"/>
        <v>310535</v>
      </c>
    </row>
    <row r="21" spans="5:7" ht="29.25" x14ac:dyDescent="0.25">
      <c r="E21" s="27">
        <v>15</v>
      </c>
      <c r="F21" s="30"/>
      <c r="G21" s="33">
        <f t="shared" si="0"/>
        <v>310535</v>
      </c>
    </row>
    <row r="22" spans="5:7" ht="29.25" x14ac:dyDescent="0.25">
      <c r="E22" s="27">
        <v>16</v>
      </c>
      <c r="F22" s="30"/>
      <c r="G22" s="33">
        <f t="shared" si="0"/>
        <v>310535</v>
      </c>
    </row>
    <row r="23" spans="5:7" ht="29.25" x14ac:dyDescent="0.25">
      <c r="E23" s="27">
        <v>17</v>
      </c>
      <c r="F23" s="30"/>
      <c r="G23" s="33">
        <f t="shared" si="0"/>
        <v>310535</v>
      </c>
    </row>
    <row r="24" spans="5:7" ht="29.25" x14ac:dyDescent="0.25">
      <c r="E24" s="27">
        <v>18</v>
      </c>
      <c r="F24" s="30"/>
      <c r="G24" s="33">
        <f t="shared" si="0"/>
        <v>310535</v>
      </c>
    </row>
    <row r="25" spans="5:7" ht="29.25" x14ac:dyDescent="0.25">
      <c r="E25" s="27">
        <v>19</v>
      </c>
      <c r="F25" s="30"/>
      <c r="G25" s="33">
        <f t="shared" si="0"/>
        <v>310535</v>
      </c>
    </row>
    <row r="26" spans="5:7" ht="30" thickBot="1" x14ac:dyDescent="0.3">
      <c r="E26" s="28">
        <v>20</v>
      </c>
      <c r="F26" s="31"/>
      <c r="G26" s="34">
        <f t="shared" si="0"/>
        <v>310535</v>
      </c>
    </row>
  </sheetData>
  <sheetProtection password="CC3D" sheet="1" objects="1" scenarios="1"/>
  <protectedRanges>
    <protectedRange sqref="F7:F26" name="Range1"/>
  </protectedRanges>
  <mergeCells count="1">
    <mergeCell ref="E3:G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مزدطبقه بندی 1404 از ضریب ریالی</vt:lpstr>
      <vt:lpstr>محاسبه ضریب ریالی 1404 از مزد 1</vt:lpstr>
      <vt:lpstr>جدول طبقه بندی 1404 از  1403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saeid</dc:creator>
  <cp:lastModifiedBy>saeid</cp:lastModifiedBy>
  <dcterms:created xsi:type="dcterms:W3CDTF">2025-04-24T15:15:24Z</dcterms:created>
  <dcterms:modified xsi:type="dcterms:W3CDTF">2025-04-24T16:21:45Z</dcterms:modified>
</cp:coreProperties>
</file>